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27_MEBioSys\1 výzva\"/>
    </mc:Choice>
  </mc:AlternateContent>
  <xr:revisionPtr revIDLastSave="0" documentId="13_ncr:1_{33A686DD-0787-4E73-A3E9-1BEA2E58A0B4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S7" i="1"/>
  <c r="P7" i="1"/>
  <c r="R11" i="1" l="1"/>
  <c r="Q11" i="1"/>
  <c r="T7" i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<sst xmlns="http://schemas.openxmlformats.org/spreadsheetml/2006/main" count="47" uniqueCount="44">
  <si>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</si>
  <si>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</si>
  <si>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</si>
  <si>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</si>
  <si>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</si>
  <si>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</si>
  <si>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</si>
  <si>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</si>
  <si>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</si>
  <si>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</si>
  <si>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</si>
  <si>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48822000-6 - Počítačové servery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</si>
  <si>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</si>
  <si>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</si>
  <si>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</si>
  <si>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</si>
  <si>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</si>
  <si>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</si>
  <si>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</si>
  <si>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</si>
  <si>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</si>
  <si>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</si>
  <si>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</si>
  <si>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</si>
  <si>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</si>
  <si>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</si>
  <si>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</si>
  <si>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</si>
  <si>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</si>
  <si>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</si>
  <si>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</si>
  <si>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</si>
  <si>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Výpočetní node se 6TB paměti pro náročné výpočty</t>
  </si>
  <si>
    <t>Společná faktura</t>
  </si>
  <si>
    <t xml:space="preserve">Záruka na zboží min. 36 měsíců, servis NBD on site.
- reakce na nahlášený problém do druhého pracovního dne
- podpora na telefonu (hot-line) 24/7 </t>
  </si>
  <si>
    <t>Bc. Martin Šafránek,
Tel.: 602 779 591</t>
  </si>
  <si>
    <t>Teslova 9, 
301 00 Plzeň 
Nové technologie – výzkumné centrum - budova F
(serverovna v budově F se nachází v 1. NP s přístupem v rovině bez schodů a jiných překážek</t>
  </si>
  <si>
    <t>90 dní</t>
  </si>
  <si>
    <t xml:space="preserve">Příloha č. 2 Kupní smlouvy - technická specifikace
Výpočetní technika (III.) 027 - 2024 </t>
  </si>
  <si>
    <t xml:space="preserve">Front end server s datovým úložištěm </t>
  </si>
  <si>
    <t>Zakoupeno z projektu OP JAK 
Název projektu: MEBioSys - Strojní inženýrství biologických a bioinspirovaných systémů
Číslo projektu: CZ.02.01.01/00/22_008/0004634</t>
  </si>
  <si>
    <t>Záruka na zboží min. 36 měsíců, servis NBD on site.
- reakce na nahlášený problém do druhého pracovního dne
- podpora na telefonu (hot-line) 24/7</t>
  </si>
  <si>
    <r>
      <rPr>
        <b/>
        <sz val="11"/>
        <color theme="1"/>
        <rFont val="Calibri"/>
        <family val="2"/>
        <charset val="238"/>
        <scheme val="minor"/>
      </rPr>
      <t>Předmětem dodávky jsou výpočetní uzly se 6TB paměti pro náročné výpočty, které budou umístěný v serverovně budovy F.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Šasi stroje:</t>
    </r>
    <r>
      <rPr>
        <sz val="11"/>
        <color theme="1"/>
        <rFont val="Calibri"/>
        <family val="2"/>
        <charset val="238"/>
        <scheme val="minor"/>
      </rPr>
      <t xml:space="preserve">
- Rackmount provedení do standardního racku o šířce 19" 
- Výška šasi 2U
- Rackmount řešení ližin: plnovýsuvné kuličkové ližiny s pro rack o šířce 19" s montáží bez použití nářadí. Osazení serveru v ližinách: zacvakávací systém zajištění serveru proti vysunutí (bez šroubů), při vysouvání serveru ochrana proti vyjetí z lyžin pojistkou nebo jiným mechanickým opatřením, tak, aby nemohlo dojít k pádu serveru;
- Redundantní zdroj s dostatečným výkonem pro plné osazení (při plné kapacitě disků, procesorů, pamětí, přídavných karet, …) i v případě, že není požadováno v dané sestavě.
- Účinnost zdroje s certifikací „80 Plus Titanium“.
- Napájecí kabely s konektory IEC320 C14 a C13 (lichoběžníkový, 3 konektory) pro připojení do PDU.
- vzdálená správa s podporou standartu IPMI 2.0
</t>
    </r>
    <r>
      <rPr>
        <b/>
        <sz val="11"/>
        <color theme="1"/>
        <rFont val="Calibri"/>
        <family val="2"/>
        <charset val="238"/>
        <scheme val="minor"/>
      </rPr>
      <t>Procesor a paměť:</t>
    </r>
    <r>
      <rPr>
        <sz val="11"/>
        <color theme="1"/>
        <rFont val="Calibri"/>
        <family val="2"/>
        <charset val="238"/>
        <scheme val="minor"/>
      </rPr>
      <t xml:space="preserve">
- 4 x processor architektury x86_64 (amd64), každý processor min. 16 jader, 32 vláken, min. základní frekvence procesoru 2,9 GHz, min. Turbo frekvence procesoru 4 GHz, Cache min. 45 MB, TDP max. 270 W
- Operační paměť typu DDR5 minimálně 6 TB  s podporou ECC, min. frekvence 4800MHz
</t>
    </r>
    <r>
      <rPr>
        <b/>
        <sz val="11"/>
        <color theme="1"/>
        <rFont val="Calibri"/>
        <family val="2"/>
        <charset val="238"/>
        <scheme val="minor"/>
      </rPr>
      <t>Disky:</t>
    </r>
    <r>
      <rPr>
        <sz val="11"/>
        <color theme="1"/>
        <rFont val="Calibri"/>
        <family val="2"/>
        <charset val="238"/>
        <scheme val="minor"/>
      </rPr>
      <t xml:space="preserve">
2 x SSD disk o kapacitě minimálně  1.92 TB typu NVMe PCIe gen4, Pro provoz v datových centrech 24/7, Životnost disku minimálně 1 DWPD
</t>
    </r>
    <r>
      <rPr>
        <b/>
        <sz val="11"/>
        <color theme="1"/>
        <rFont val="Calibri"/>
        <family val="2"/>
        <charset val="238"/>
        <scheme val="minor"/>
      </rPr>
      <t>Síťové karty</t>
    </r>
    <r>
      <rPr>
        <sz val="11"/>
        <color theme="1"/>
        <rFont val="Calibri"/>
        <family val="2"/>
        <charset val="238"/>
        <scheme val="minor"/>
      </rPr>
      <t xml:space="preserve">
- min. 2x Gigabit Ethernet
- 2x 10 Gbit Ethernet + 4 x 10G SFP+ modul + 2 x optický patch min. 10m kompatibilni s  Cisco catalyst 4500x
</t>
    </r>
    <r>
      <rPr>
        <b/>
        <sz val="11"/>
        <color theme="1"/>
        <rFont val="Calibri"/>
        <family val="2"/>
        <charset val="238"/>
        <scheme val="minor"/>
      </rPr>
      <t>IB Karty</t>
    </r>
    <r>
      <rPr>
        <sz val="11"/>
        <color theme="1"/>
        <rFont val="Calibri"/>
        <family val="2"/>
        <charset val="238"/>
        <scheme val="minor"/>
      </rPr>
      <t xml:space="preserve">
- 2x IB karta standartu NDR-400/400GbE
Součástí dodávky je doprava na určené místo dodání.
Záruka je min. 36 měsíců, servis NBD on site, reakce na nahlášený problém do druhého pracovního dne a podpora na telefonu (hot-line) 24/7.</t>
    </r>
  </si>
  <si>
    <r>
      <rPr>
        <b/>
        <sz val="11"/>
        <color theme="1"/>
        <rFont val="Calibri"/>
        <family val="2"/>
        <charset val="238"/>
        <scheme val="minor"/>
      </rPr>
      <t>Předmětem dodávky je front end server s datovým úložištěm, který bude umístěný v serverovně budovy F.</t>
    </r>
    <r>
      <rPr>
        <sz val="11"/>
        <color theme="1"/>
        <rFont val="Calibri"/>
        <family val="2"/>
        <charset val="238"/>
        <scheme val="minor"/>
      </rPr>
      <t xml:space="preserve">
- Rackmount provedení do standardního racku o šířce 19"
- Výška šasi max. 6U (Server s datovym polem)
- Rackmount řešení ližin: plnovýsuvné kuličkové ližiny s pro rack o šířce 19" s montáží bez použití nářadí. Osazení serveru v ližinách: zacvakávací systém zajištění serveru proti vysunutí (bez šroubů), při vysouvání serveru ochrana proti vyjetí z lyžin pojistkou nebo jiným mechanickým opatřením, tak, aby nemohlo dojít k pádu serveru;
- Redundantní zdroj s dostatečným výkonem pro plné osazení (při plné kapacitě disků, procesorů, pamětí, přídavných karet, …) i v případě, že není požadováno v dané sestavě.
- Účinnost zdroje s certifikací „80 Plus Titanium“.
- Napájecí kabely s konektory IEC320 C14 a C13 (lichoběžníkový, 3 konektory) pro připojení do PDU.
</t>
    </r>
    <r>
      <rPr>
        <b/>
        <sz val="11"/>
        <color theme="1"/>
        <rFont val="Calibri"/>
        <family val="2"/>
        <charset val="238"/>
        <scheme val="minor"/>
      </rPr>
      <t>Procesor a paměť:</t>
    </r>
    <r>
      <rPr>
        <sz val="11"/>
        <color theme="1"/>
        <rFont val="Calibri"/>
        <family val="2"/>
        <charset val="238"/>
        <scheme val="minor"/>
      </rPr>
      <t xml:space="preserve">
- 1 x processor architektury x86_64 (amd64), výkon  každého procesoru v Passmark CPU více než 57000 bodů (platné ke dni 1.1.2024), processor minimálně 32 jader, 64 vláken.
- Operační paměť typu DDR5 minimálně 512 GB  s podporou ECC
</t>
    </r>
    <r>
      <rPr>
        <b/>
        <sz val="11"/>
        <color theme="1"/>
        <rFont val="Calibri"/>
        <family val="2"/>
        <charset val="238"/>
        <scheme val="minor"/>
      </rPr>
      <t>Disky na OS:</t>
    </r>
    <r>
      <rPr>
        <sz val="11"/>
        <color theme="1"/>
        <rFont val="Calibri"/>
        <family val="2"/>
        <charset val="238"/>
        <scheme val="minor"/>
      </rPr>
      <t xml:space="preserve">
2 x SSD disk o kapacitě minimálně  1.92 TB typu NVMe PCIe gen4 nebo SATA3 6Gbps, Pro provoz v datových centrech 24/7, Životnost disku minimálně 1 DWPD
</t>
    </r>
    <r>
      <rPr>
        <b/>
        <sz val="11"/>
        <color theme="1"/>
        <rFont val="Calibri"/>
        <family val="2"/>
        <charset val="238"/>
        <scheme val="minor"/>
      </rPr>
      <t>Diskové pole Data:</t>
    </r>
    <r>
      <rPr>
        <sz val="11"/>
        <color theme="1"/>
        <rFont val="Calibri"/>
        <family val="2"/>
        <charset val="238"/>
        <scheme val="minor"/>
      </rPr>
      <t xml:space="preserve">
60 x disk o kapacitě minimálně  20TB typu SATA3, Pro provoz v datových centrech 24/7
</t>
    </r>
    <r>
      <rPr>
        <b/>
        <sz val="11"/>
        <color theme="1"/>
        <rFont val="Calibri"/>
        <family val="2"/>
        <charset val="238"/>
        <scheme val="minor"/>
      </rPr>
      <t>Redundantni radič:</t>
    </r>
    <r>
      <rPr>
        <sz val="11"/>
        <color theme="1"/>
        <rFont val="Calibri"/>
        <family val="2"/>
        <charset val="238"/>
        <scheme val="minor"/>
      </rPr>
      <t xml:space="preserve">
2 x HBA SAS3/NVMe HBA(JBOD)
</t>
    </r>
    <r>
      <rPr>
        <b/>
        <sz val="11"/>
        <color theme="1"/>
        <rFont val="Calibri"/>
        <family val="2"/>
        <charset val="238"/>
        <scheme val="minor"/>
      </rPr>
      <t>Síťové karty</t>
    </r>
    <r>
      <rPr>
        <sz val="11"/>
        <color theme="1"/>
        <rFont val="Calibri"/>
        <family val="2"/>
        <charset val="238"/>
        <scheme val="minor"/>
      </rPr>
      <t xml:space="preserve">
- min. 2x Gigabit Ethernet
- 2 x 10GbE + 4 x 10G SFP+ modul + 2 x optický patch min. 10m kompatibilni s  Cisco catalyst 4500x
</t>
    </r>
    <r>
      <rPr>
        <b/>
        <sz val="11"/>
        <color theme="1"/>
        <rFont val="Calibri"/>
        <family val="2"/>
        <charset val="238"/>
        <scheme val="minor"/>
      </rPr>
      <t>IB karty</t>
    </r>
    <r>
      <rPr>
        <sz val="11"/>
        <color theme="1"/>
        <rFont val="Calibri"/>
        <family val="2"/>
        <charset val="238"/>
        <scheme val="minor"/>
      </rPr>
      <t xml:space="preserve">
- 2 x InfiniBand IB-NDR400/400GbE
Součástí dodávky je doprava na určené místo dodání.
Záruka je min. 36 měsíců, servis NBD on site, reakce na nahlášený problém do druhého pracovního dne a podpora na telefonu (hot-line) 24/7.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</si>
</sst>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9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22" fillId="4" borderId="13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22" fillId="4" borderId="15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C7" zoomScale="53" zoomScaleNormal="53" workbookViewId="0">
      <selection activeCell="H7" sqref="H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56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4.140625" customWidth="1"/>
    <col min="12" max="12" width="47.42578125" customWidth="1"/>
    <col min="13" max="13" width="25.7109375" customWidth="1"/>
    <col min="14" max="14" width="39.5703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8.7109375" style="5" customWidth="1"/>
  </cols>
  <sheetData>
    <row r="1" spans="1:22" ht="40.9" customHeight="1" x14ac:dyDescent="0.25">
      <c r="B1" s="70" t="s">
        <v>38</v>
      </c>
      <c r="C1" s="71"/>
      <c r="D1" s="71"/>
      <c r="E1"/>
      <c r="G1" s="41"/>
      <c r="V1"/>
    </row>
    <row r="2" spans="1:22" ht="18.75" customHeight="1" x14ac:dyDescent="0.25">
      <c r="C2"/>
      <c r="D2" s="9"/>
      <c r="E2" s="10"/>
      <c r="G2" s="74"/>
      <c r="H2" s="75"/>
      <c r="I2" s="75"/>
      <c r="J2" s="75"/>
      <c r="K2" s="75"/>
      <c r="L2" s="75"/>
      <c r="M2" s="75"/>
      <c r="N2" s="7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5"/>
      <c r="E3" s="65"/>
      <c r="F3" s="65"/>
      <c r="G3" s="75"/>
      <c r="H3" s="75"/>
      <c r="I3" s="75"/>
      <c r="J3" s="75"/>
      <c r="K3" s="75"/>
      <c r="L3" s="75"/>
      <c r="M3" s="75"/>
      <c r="N3" s="7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5"/>
      <c r="E4" s="65"/>
      <c r="F4" s="65"/>
      <c r="G4" s="65"/>
      <c r="H4" s="65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2" t="s">
        <v>2</v>
      </c>
      <c r="H5" s="7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64" t="s">
        <v>7</v>
      </c>
      <c r="T6" s="64" t="s">
        <v>8</v>
      </c>
      <c r="U6" s="34" t="s">
        <v>21</v>
      </c>
      <c r="V6" s="34" t="s">
        <v>22</v>
      </c>
    </row>
    <row r="7" spans="1:22" ht="409.5" customHeight="1" thickTop="1" x14ac:dyDescent="0.25">
      <c r="A7" s="20"/>
      <c r="B7" s="42">
        <v>1</v>
      </c>
      <c r="C7" s="43" t="s">
        <v>32</v>
      </c>
      <c r="D7" s="44">
        <v>3</v>
      </c>
      <c r="E7" s="45" t="s">
        <v>27</v>
      </c>
      <c r="F7" s="62" t="s">
        <v>42</v>
      </c>
      <c r="G7" s="92"/>
      <c r="H7" s="93"/>
      <c r="I7" s="76" t="s">
        <v>33</v>
      </c>
      <c r="J7" s="78" t="s">
        <v>30</v>
      </c>
      <c r="K7" s="80" t="s">
        <v>40</v>
      </c>
      <c r="L7" s="46" t="s">
        <v>41</v>
      </c>
      <c r="M7" s="81" t="s">
        <v>35</v>
      </c>
      <c r="N7" s="81" t="s">
        <v>36</v>
      </c>
      <c r="O7" s="47" t="s">
        <v>37</v>
      </c>
      <c r="P7" s="48">
        <f>D7*Q7</f>
        <v>3723000</v>
      </c>
      <c r="Q7" s="49">
        <v>1241000</v>
      </c>
      <c r="R7" s="96"/>
      <c r="S7" s="50">
        <f>D7*R7</f>
        <v>0</v>
      </c>
      <c r="T7" s="51" t="str">
        <f t="shared" ref="T7" si="0">IF(ISNUMBER(R7), IF(R7&gt;Q7,"NEVYHOVUJE","VYHOVUJE")," ")</f>
        <v xml:space="preserve"> </v>
      </c>
      <c r="U7" s="66"/>
      <c r="V7" s="68" t="s">
        <v>11</v>
      </c>
    </row>
    <row r="8" spans="1:22" ht="409.5" customHeight="1" thickBot="1" x14ac:dyDescent="0.3">
      <c r="A8" s="20"/>
      <c r="B8" s="52">
        <v>2</v>
      </c>
      <c r="C8" s="53" t="s">
        <v>39</v>
      </c>
      <c r="D8" s="54">
        <v>1</v>
      </c>
      <c r="E8" s="55" t="s">
        <v>27</v>
      </c>
      <c r="F8" s="63" t="s">
        <v>43</v>
      </c>
      <c r="G8" s="94"/>
      <c r="H8" s="95"/>
      <c r="I8" s="77"/>
      <c r="J8" s="79"/>
      <c r="K8" s="77"/>
      <c r="L8" s="56" t="s">
        <v>34</v>
      </c>
      <c r="M8" s="82"/>
      <c r="N8" s="82"/>
      <c r="O8" s="57" t="s">
        <v>37</v>
      </c>
      <c r="P8" s="58">
        <f>D8*Q8</f>
        <v>1041000</v>
      </c>
      <c r="Q8" s="59">
        <v>1041000</v>
      </c>
      <c r="R8" s="97"/>
      <c r="S8" s="60">
        <f>D8*R8</f>
        <v>0</v>
      </c>
      <c r="T8" s="61" t="str">
        <f t="shared" ref="T8" si="1">IF(ISNUMBER(R8), IF(R8&gt;Q8,"NEVYHOVUJE","VYHOVUJE")," ")</f>
        <v xml:space="preserve"> </v>
      </c>
      <c r="U8" s="67"/>
      <c r="V8" s="69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0" t="s">
        <v>26</v>
      </c>
      <c r="C10" s="90"/>
      <c r="D10" s="90"/>
      <c r="E10" s="90"/>
      <c r="F10" s="90"/>
      <c r="G10" s="90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7" t="s">
        <v>10</v>
      </c>
      <c r="S10" s="88"/>
      <c r="T10" s="89"/>
      <c r="U10" s="24"/>
      <c r="V10" s="25"/>
    </row>
    <row r="11" spans="1:22" ht="50.45" customHeight="1" thickTop="1" thickBot="1" x14ac:dyDescent="0.3">
      <c r="B11" s="91" t="s">
        <v>25</v>
      </c>
      <c r="C11" s="91"/>
      <c r="D11" s="91"/>
      <c r="E11" s="91"/>
      <c r="F11" s="91"/>
      <c r="G11" s="91"/>
      <c r="H11" s="91"/>
      <c r="I11" s="26"/>
      <c r="L11" s="9"/>
      <c r="M11" s="9"/>
      <c r="N11" s="9"/>
      <c r="O11" s="27"/>
      <c r="P11" s="27"/>
      <c r="Q11" s="28">
        <f>SUM(P7:P8)</f>
        <v>4764000</v>
      </c>
      <c r="R11" s="84">
        <f>SUM(S7:S8)</f>
        <v>0</v>
      </c>
      <c r="S11" s="85"/>
      <c r="T11" s="86"/>
    </row>
    <row r="12" spans="1:22" ht="15.75" thickTop="1" x14ac:dyDescent="0.25">
      <c r="B12" s="83" t="s">
        <v>29</v>
      </c>
      <c r="C12" s="83"/>
      <c r="D12" s="83"/>
      <c r="E12" s="83"/>
      <c r="F12" s="83"/>
      <c r="G12" s="83"/>
      <c r="H12" s="65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5"/>
      <c r="H13" s="65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5"/>
      <c r="H14" s="65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65"/>
      <c r="H15" s="65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65"/>
      <c r="H16" s="65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5"/>
      <c r="H18" s="65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5"/>
      <c r="H19" s="65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5"/>
      <c r="H20" s="65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5"/>
      <c r="H21" s="65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5"/>
      <c r="H22" s="65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5"/>
      <c r="H23" s="65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5"/>
      <c r="H24" s="65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5"/>
      <c r="H25" s="65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5"/>
      <c r="H26" s="65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5"/>
      <c r="H27" s="65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5"/>
      <c r="H28" s="65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5"/>
      <c r="H29" s="65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5"/>
      <c r="H30" s="65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5"/>
      <c r="H31" s="65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5"/>
      <c r="H32" s="65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5"/>
      <c r="H33" s="65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5"/>
      <c r="H34" s="65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5"/>
      <c r="H35" s="65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5"/>
      <c r="H36" s="65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5"/>
      <c r="H37" s="65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5"/>
      <c r="H38" s="65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5"/>
      <c r="H39" s="65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5"/>
      <c r="H40" s="65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5"/>
      <c r="H41" s="65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5"/>
      <c r="H42" s="65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5"/>
      <c r="H43" s="65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5"/>
      <c r="H44" s="65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5"/>
      <c r="H45" s="65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5"/>
      <c r="H46" s="65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5"/>
      <c r="H47" s="65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5"/>
      <c r="H48" s="65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5"/>
      <c r="H49" s="65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5"/>
      <c r="H50" s="65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5"/>
      <c r="H51" s="65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5"/>
      <c r="H52" s="65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5"/>
      <c r="H53" s="65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5"/>
      <c r="H54" s="65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5"/>
      <c r="H55" s="65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5"/>
      <c r="H56" s="65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5"/>
      <c r="H57" s="65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5"/>
      <c r="H58" s="65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5"/>
      <c r="H59" s="65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5"/>
      <c r="H60" s="65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5"/>
      <c r="H61" s="65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5"/>
      <c r="H62" s="65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5"/>
      <c r="H63" s="65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5"/>
      <c r="H64" s="65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5"/>
      <c r="H65" s="65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5"/>
      <c r="H66" s="65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5"/>
      <c r="H67" s="65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5"/>
      <c r="H68" s="65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5"/>
      <c r="H69" s="65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5"/>
      <c r="H70" s="65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5"/>
      <c r="H71" s="65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5"/>
      <c r="H72" s="65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5"/>
      <c r="H73" s="65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5"/>
      <c r="H74" s="65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5"/>
      <c r="H75" s="65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5"/>
      <c r="H76" s="65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5"/>
      <c r="H77" s="65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5"/>
      <c r="H78" s="65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5"/>
      <c r="H79" s="65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5"/>
      <c r="H80" s="65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5"/>
      <c r="H81" s="65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5"/>
      <c r="H82" s="65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5"/>
      <c r="H83" s="65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5"/>
      <c r="H84" s="65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5"/>
      <c r="H85" s="65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5"/>
      <c r="H86" s="65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5"/>
      <c r="H87" s="65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5"/>
      <c r="H88" s="65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5"/>
      <c r="H89" s="65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5"/>
      <c r="H90" s="65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5"/>
      <c r="H91" s="65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5"/>
      <c r="H92" s="65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5"/>
      <c r="H93" s="65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5"/>
      <c r="H94" s="65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5"/>
      <c r="H95" s="65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5"/>
      <c r="H96" s="65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65"/>
      <c r="H97" s="65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r9ghIrJJg/hOqsPOedw7oWbGIYpWvfIXAZrDwQfts/uX0GTauSdJ5taedgejiTJGUZsXai0Lf7yev3YGmvdflA==" saltValue="LSEyA/sjdpoxi5yVuJeAEQ==" spinCount="100000" sheet="1" objects="1" scenarios="1"/>
  <mergeCells count="15">
    <mergeCell ref="B12:G12"/>
    <mergeCell ref="R11:T11"/>
    <mergeCell ref="R10:T10"/>
    <mergeCell ref="B10:G10"/>
    <mergeCell ref="B11:H11"/>
    <mergeCell ref="U7:U8"/>
    <mergeCell ref="V7:V8"/>
    <mergeCell ref="B1:D1"/>
    <mergeCell ref="G5:H5"/>
    <mergeCell ref="G2:N3"/>
    <mergeCell ref="I7:I8"/>
    <mergeCell ref="J7:J8"/>
    <mergeCell ref="K7:K8"/>
    <mergeCell ref="M7:M8"/>
    <mergeCell ref="N7:N8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2024-02-07T06:17:20Z</cp:lastPrinted>
  <dcterms:created xsi:type="dcterms:W3CDTF">2014-03-05T12:43:32Z</dcterms:created>
  <dcterms:modified xsi:type="dcterms:W3CDTF">2024-02-15T13:48:32Z</dcterms:modified>
</cp:coreProperties>
</file>